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NTADOR\PATRICIA\TALENTO HUMANO\"/>
    </mc:Choice>
  </mc:AlternateContent>
  <bookViews>
    <workbookView xWindow="0" yWindow="0" windowWidth="20490" windowHeight="8655"/>
  </bookViews>
  <sheets>
    <sheet name="ANEXO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1" l="1"/>
  <c r="M67" i="1" s="1"/>
  <c r="K66" i="1"/>
  <c r="M66" i="1" s="1"/>
  <c r="M68" i="1" s="1"/>
  <c r="M71" i="1" s="1"/>
  <c r="K36" i="1"/>
  <c r="M36" i="1" s="1"/>
  <c r="K35" i="1"/>
  <c r="M35" i="1" s="1"/>
  <c r="M32" i="1"/>
  <c r="M31" i="1"/>
  <c r="M33" i="1" s="1"/>
  <c r="M30" i="1"/>
  <c r="M26" i="1"/>
  <c r="M25" i="1"/>
  <c r="M24" i="1"/>
  <c r="M23" i="1"/>
  <c r="M22" i="1"/>
  <c r="K18" i="1"/>
  <c r="M18" i="1" s="1"/>
  <c r="K17" i="1"/>
  <c r="M17" i="1" s="1"/>
  <c r="K16" i="1"/>
  <c r="M16" i="1" s="1"/>
  <c r="K15" i="1"/>
  <c r="M15" i="1" s="1"/>
  <c r="K14" i="1"/>
  <c r="M14" i="1" s="1"/>
  <c r="M27" i="1" l="1"/>
  <c r="M19" i="1"/>
  <c r="M40" i="1" s="1"/>
</calcChain>
</file>

<file path=xl/sharedStrings.xml><?xml version="1.0" encoding="utf-8"?>
<sst xmlns="http://schemas.openxmlformats.org/spreadsheetml/2006/main" count="102" uniqueCount="55">
  <si>
    <t xml:space="preserve">                                            </t>
  </si>
  <si>
    <t>Hacienda:</t>
  </si>
  <si>
    <t>SEMANA :11</t>
  </si>
  <si>
    <t>Jornaleros Bananeras</t>
  </si>
  <si>
    <t xml:space="preserve">                              </t>
  </si>
  <si>
    <t>Labor Principal:</t>
  </si>
  <si>
    <t>Enfundadores</t>
  </si>
  <si>
    <t xml:space="preserve"> DÍAS LABORABLES</t>
  </si>
  <si>
    <t>Semana 12</t>
  </si>
  <si>
    <t>No</t>
  </si>
  <si>
    <t>TRABAJADOR</t>
  </si>
  <si>
    <t>L</t>
  </si>
  <si>
    <t>M</t>
  </si>
  <si>
    <t>J</t>
  </si>
  <si>
    <t>V</t>
  </si>
  <si>
    <t>S</t>
  </si>
  <si>
    <t>D</t>
  </si>
  <si>
    <t>Labor secundaria</t>
  </si>
  <si>
    <t>CANT</t>
  </si>
  <si>
    <t>COSTO</t>
  </si>
  <si>
    <t>VALOR A COBRAR</t>
  </si>
  <si>
    <t>ARROBO VILLAMAR JAIME ORLANDO</t>
  </si>
  <si>
    <t>Embarque(Garrucha)</t>
  </si>
  <si>
    <t>Enfunde + protección</t>
  </si>
  <si>
    <t>Deshoje saneo</t>
  </si>
  <si>
    <t>Bono por auditoria</t>
  </si>
  <si>
    <t xml:space="preserve">Bonificacion por enfunde alto </t>
  </si>
  <si>
    <t>Total trabajador$</t>
  </si>
  <si>
    <t>ROMERO HERNANDEZ CRISTHIAN</t>
  </si>
  <si>
    <t>Embarque(Arrumando)</t>
  </si>
  <si>
    <t>Destalle extra</t>
  </si>
  <si>
    <t>Bonificacion por enfunde alto sem</t>
  </si>
  <si>
    <t>CORTEZ LAINES ROSENDO RICARDO</t>
  </si>
  <si>
    <t>Botando tallos al Campo</t>
  </si>
  <si>
    <t>Pintando encerrado de empacadora</t>
  </si>
  <si>
    <t>Embarques(Sacando Tallo)</t>
  </si>
  <si>
    <t xml:space="preserve"> </t>
  </si>
  <si>
    <t>SUSANA LUPU</t>
  </si>
  <si>
    <t>Desayuno</t>
  </si>
  <si>
    <t>Almuerzo</t>
  </si>
  <si>
    <t>SUBTOTAL</t>
  </si>
  <si>
    <t>ñfjsdlfjsklfjsdklfjsfjsklñ</t>
  </si>
  <si>
    <t>ELABORADO POR</t>
  </si>
  <si>
    <t>Alimentación</t>
  </si>
  <si>
    <t>DIAS/HAS</t>
  </si>
  <si>
    <t>Tipo de Personal:</t>
  </si>
  <si>
    <t>ANA MARÍA</t>
  </si>
  <si>
    <t>BENFERPRISA</t>
  </si>
  <si>
    <t>Alimentación de Haciendas</t>
  </si>
  <si>
    <t>TIPO PERSONAL</t>
  </si>
  <si>
    <t>FECHA</t>
  </si>
  <si>
    <t xml:space="preserve">HACIENDA </t>
  </si>
  <si>
    <t>LABOR</t>
  </si>
  <si>
    <t>**REPORTE GENERADO EN BASE A LOS 4 FILTROS</t>
  </si>
  <si>
    <r>
      <t xml:space="preserve">FECHA: </t>
    </r>
    <r>
      <rPr>
        <sz val="11"/>
        <color theme="1"/>
        <rFont val="Arial Narrow"/>
        <family val="2"/>
      </rPr>
      <t xml:space="preserve">Desde: 20/Marzo/2023                                                             Hasta: 26/Marzo/2023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</si>
</sst>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name val="Calibri"/>
      <family val="2"/>
      <scheme val="minor"/>
    </font>
    <font>
      <sz val="11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/>
    <xf numFmtId="0" fontId="6" fillId="0" borderId="11" xfId="0" applyFont="1" applyFill="1" applyBorder="1"/>
    <xf numFmtId="0" fontId="1" fillId="5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right" vertical="center"/>
    </xf>
    <xf numFmtId="0" fontId="2" fillId="5" borderId="0" xfId="0" applyFont="1" applyFill="1" applyBorder="1" applyAlignment="1">
      <alignment horizontal="right" vertical="center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4" xfId="0" applyFont="1" applyBorder="1"/>
    <xf numFmtId="0" fontId="2" fillId="0" borderId="0" xfId="0" applyFont="1" applyBorder="1" applyAlignment="1">
      <alignment horizontal="right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 applyFo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0" xfId="0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2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164" fontId="3" fillId="3" borderId="26" xfId="0" applyNumberFormat="1" applyFont="1" applyFill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25" xfId="0" applyFont="1" applyBorder="1" applyAlignment="1"/>
    <xf numFmtId="164" fontId="3" fillId="0" borderId="26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0" fillId="0" borderId="4" xfId="0" applyFont="1" applyBorder="1"/>
    <xf numFmtId="0" fontId="0" fillId="0" borderId="0" xfId="0" applyFont="1" applyBorder="1"/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2" fontId="2" fillId="0" borderId="2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5" xfId="0" applyFont="1" applyBorder="1"/>
    <xf numFmtId="0" fontId="2" fillId="0" borderId="26" xfId="0" applyFont="1" applyFill="1" applyBorder="1" applyAlignment="1">
      <alignment horizontal="left" vertical="center"/>
    </xf>
    <xf numFmtId="2" fontId="3" fillId="2" borderId="26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2" fontId="3" fillId="2" borderId="30" xfId="0" applyNumberFormat="1" applyFont="1" applyFill="1" applyBorder="1" applyAlignment="1">
      <alignment horizontal="center" vertical="center"/>
    </xf>
    <xf numFmtId="2" fontId="4" fillId="2" borderId="26" xfId="0" applyNumberFormat="1" applyFont="1" applyFill="1" applyBorder="1" applyAlignment="1">
      <alignment horizontal="center" vertical="center"/>
    </xf>
    <xf numFmtId="165" fontId="4" fillId="2" borderId="30" xfId="0" applyNumberFormat="1" applyFont="1" applyFill="1" applyBorder="1" applyAlignment="1">
      <alignment horizontal="center" vertical="center"/>
    </xf>
    <xf numFmtId="2" fontId="4" fillId="2" borderId="30" xfId="0" applyNumberFormat="1" applyFont="1" applyFill="1" applyBorder="1" applyAlignment="1">
      <alignment horizontal="center" vertical="center"/>
    </xf>
    <xf numFmtId="2" fontId="5" fillId="0" borderId="2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1" fontId="3" fillId="2" borderId="2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2" fontId="5" fillId="0" borderId="5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0" fontId="2" fillId="4" borderId="31" xfId="0" applyFont="1" applyFill="1" applyBorder="1" applyAlignment="1">
      <alignment vertical="center"/>
    </xf>
    <xf numFmtId="2" fontId="2" fillId="4" borderId="32" xfId="0" applyNumberFormat="1" applyFont="1" applyFill="1" applyBorder="1" applyAlignment="1">
      <alignment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6" xfId="0" applyFont="1" applyBorder="1"/>
    <xf numFmtId="0" fontId="0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tabSelected="1" topLeftCell="A46" zoomScale="80" zoomScaleNormal="80" workbookViewId="0">
      <selection activeCell="A36" sqref="A36"/>
    </sheetView>
  </sheetViews>
  <sheetFormatPr baseColWidth="10" defaultRowHeight="15" x14ac:dyDescent="0.25"/>
  <cols>
    <col min="1" max="1" width="3.140625" style="53" customWidth="1"/>
    <col min="2" max="2" width="35.5703125" style="53" customWidth="1"/>
    <col min="3" max="6" width="6.85546875" style="53" customWidth="1"/>
    <col min="7" max="9" width="6.85546875" style="18" customWidth="1"/>
    <col min="10" max="10" width="20.28515625" style="53" customWidth="1"/>
    <col min="11" max="13" width="11.7109375" style="53" customWidth="1"/>
    <col min="15" max="15" width="5" customWidth="1"/>
    <col min="18" max="18" width="16.85546875" customWidth="1"/>
  </cols>
  <sheetData>
    <row r="1" spans="1:18" ht="16.5" x14ac:dyDescent="0.25">
      <c r="A1" s="21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18" ht="16.5" x14ac:dyDescent="0.25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1:18" ht="16.5" x14ac:dyDescent="0.25">
      <c r="A3" s="27" t="s">
        <v>1</v>
      </c>
      <c r="B3" s="28"/>
      <c r="C3" s="29" t="s">
        <v>46</v>
      </c>
      <c r="D3" s="29"/>
      <c r="E3" s="29"/>
      <c r="F3" s="29"/>
      <c r="G3" s="29"/>
      <c r="H3" s="29"/>
      <c r="I3" s="29"/>
      <c r="J3" s="29"/>
      <c r="K3" s="29"/>
      <c r="L3" s="30"/>
      <c r="M3" s="31"/>
    </row>
    <row r="4" spans="1:18" ht="16.5" x14ac:dyDescent="0.25">
      <c r="A4" s="32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18" ht="16.5" x14ac:dyDescent="0.25">
      <c r="A5" s="35" t="s">
        <v>54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7"/>
    </row>
    <row r="6" spans="1:18" ht="16.5" x14ac:dyDescent="0.25">
      <c r="A6" s="38"/>
      <c r="B6" s="39"/>
      <c r="C6" s="39"/>
      <c r="D6" s="39"/>
      <c r="E6" s="39"/>
      <c r="F6" s="39"/>
      <c r="G6" s="40"/>
      <c r="H6" s="40"/>
      <c r="I6" s="40"/>
      <c r="J6" s="39"/>
      <c r="K6" s="39"/>
      <c r="L6" s="39"/>
      <c r="M6" s="41"/>
    </row>
    <row r="7" spans="1:18" ht="16.5" x14ac:dyDescent="0.3">
      <c r="A7" s="42"/>
      <c r="B7" s="43" t="s">
        <v>45</v>
      </c>
      <c r="C7" s="44" t="s">
        <v>3</v>
      </c>
      <c r="D7" s="45"/>
      <c r="E7" s="45"/>
      <c r="F7" s="45"/>
      <c r="G7" s="45"/>
      <c r="H7" s="45"/>
      <c r="I7" s="46"/>
      <c r="J7" s="47" t="s">
        <v>4</v>
      </c>
      <c r="K7" s="48"/>
      <c r="L7" s="48"/>
      <c r="M7" s="49"/>
    </row>
    <row r="8" spans="1:18" ht="16.5" x14ac:dyDescent="0.3">
      <c r="A8" s="42"/>
      <c r="B8" s="43" t="s">
        <v>5</v>
      </c>
      <c r="C8" s="44" t="s">
        <v>6</v>
      </c>
      <c r="D8" s="45"/>
      <c r="E8" s="45"/>
      <c r="F8" s="45"/>
      <c r="G8" s="45"/>
      <c r="H8" s="45"/>
      <c r="I8" s="46"/>
      <c r="J8" s="50"/>
      <c r="K8" s="51"/>
      <c r="L8" s="51"/>
      <c r="M8" s="52"/>
    </row>
    <row r="9" spans="1:18" ht="16.5" customHeight="1" x14ac:dyDescent="0.3">
      <c r="A9" s="42"/>
      <c r="C9" s="54"/>
      <c r="D9" s="54"/>
      <c r="E9" s="54"/>
      <c r="F9" s="54"/>
      <c r="G9" s="54"/>
      <c r="H9" s="54"/>
      <c r="I9" s="55"/>
      <c r="J9" s="50"/>
      <c r="K9" s="51"/>
      <c r="L9" s="51"/>
      <c r="M9" s="52"/>
      <c r="O9" s="20" t="s">
        <v>53</v>
      </c>
      <c r="P9" s="20"/>
      <c r="Q9" s="20"/>
      <c r="R9" s="20"/>
    </row>
    <row r="10" spans="1:18" ht="16.5" x14ac:dyDescent="0.3">
      <c r="A10" s="42"/>
      <c r="B10" s="56"/>
      <c r="C10" s="57" t="s">
        <v>7</v>
      </c>
      <c r="D10" s="58"/>
      <c r="E10" s="58"/>
      <c r="F10" s="58"/>
      <c r="G10" s="58"/>
      <c r="H10" s="58"/>
      <c r="I10" s="59"/>
      <c r="J10" s="47"/>
      <c r="K10" s="48"/>
      <c r="L10" s="48"/>
      <c r="M10" s="49"/>
    </row>
    <row r="11" spans="1:18" ht="17.25" thickBot="1" x14ac:dyDescent="0.35">
      <c r="A11" s="60"/>
      <c r="B11" s="61"/>
      <c r="C11" s="62" t="s">
        <v>8</v>
      </c>
      <c r="D11" s="63"/>
      <c r="E11" s="63"/>
      <c r="F11" s="63"/>
      <c r="G11" s="63"/>
      <c r="H11" s="63"/>
      <c r="I11" s="64"/>
      <c r="J11" s="65"/>
      <c r="K11" s="66"/>
      <c r="L11" s="66"/>
      <c r="M11" s="67"/>
      <c r="O11">
        <v>1</v>
      </c>
      <c r="P11" t="s">
        <v>49</v>
      </c>
    </row>
    <row r="12" spans="1:18" ht="33" x14ac:dyDescent="0.25">
      <c r="A12" s="68" t="s">
        <v>9</v>
      </c>
      <c r="B12" s="69" t="s">
        <v>10</v>
      </c>
      <c r="C12" s="70" t="s">
        <v>11</v>
      </c>
      <c r="D12" s="70" t="s">
        <v>12</v>
      </c>
      <c r="E12" s="70" t="s">
        <v>12</v>
      </c>
      <c r="F12" s="70" t="s">
        <v>13</v>
      </c>
      <c r="G12" s="71" t="s">
        <v>14</v>
      </c>
      <c r="H12" s="71" t="s">
        <v>15</v>
      </c>
      <c r="I12" s="71" t="s">
        <v>16</v>
      </c>
      <c r="J12" s="70" t="s">
        <v>17</v>
      </c>
      <c r="K12" s="1" t="s">
        <v>18</v>
      </c>
      <c r="L12" s="1" t="s">
        <v>19</v>
      </c>
      <c r="M12" s="72" t="s">
        <v>20</v>
      </c>
      <c r="O12">
        <v>2</v>
      </c>
      <c r="P12" t="s">
        <v>50</v>
      </c>
    </row>
    <row r="13" spans="1:18" ht="16.5" x14ac:dyDescent="0.25">
      <c r="A13" s="73"/>
      <c r="C13" s="74">
        <v>20</v>
      </c>
      <c r="D13" s="75">
        <v>21</v>
      </c>
      <c r="E13" s="75">
        <v>22</v>
      </c>
      <c r="F13" s="74">
        <v>23</v>
      </c>
      <c r="G13" s="76">
        <v>24</v>
      </c>
      <c r="H13" s="76">
        <v>25</v>
      </c>
      <c r="I13" s="77">
        <v>26</v>
      </c>
      <c r="J13" s="78"/>
      <c r="K13" s="78"/>
      <c r="L13" s="78"/>
      <c r="M13" s="79"/>
      <c r="O13">
        <v>3</v>
      </c>
      <c r="P13" t="s">
        <v>51</v>
      </c>
    </row>
    <row r="14" spans="1:18" ht="16.5" x14ac:dyDescent="0.25">
      <c r="A14" s="2">
        <v>1</v>
      </c>
      <c r="B14" s="80" t="s">
        <v>21</v>
      </c>
      <c r="C14" s="3"/>
      <c r="D14" s="4"/>
      <c r="E14" s="4">
        <v>50</v>
      </c>
      <c r="F14" s="5">
        <v>50</v>
      </c>
      <c r="G14" s="15">
        <v>133.30000000000001</v>
      </c>
      <c r="H14" s="15"/>
      <c r="I14" s="15"/>
      <c r="J14" s="81" t="s">
        <v>22</v>
      </c>
      <c r="K14" s="82">
        <f>+SUM(C14:I14)</f>
        <v>233.3</v>
      </c>
      <c r="L14" s="4">
        <v>0.15</v>
      </c>
      <c r="M14" s="83">
        <f t="shared" ref="M14:M18" si="0">K14*L14</f>
        <v>34.994999999999997</v>
      </c>
      <c r="O14">
        <v>4</v>
      </c>
      <c r="P14" t="s">
        <v>52</v>
      </c>
    </row>
    <row r="15" spans="1:18" ht="16.5" x14ac:dyDescent="0.25">
      <c r="A15" s="84"/>
      <c r="B15" s="80" t="s">
        <v>21</v>
      </c>
      <c r="C15" s="4">
        <v>1</v>
      </c>
      <c r="D15" s="4">
        <v>3</v>
      </c>
      <c r="E15" s="4">
        <v>2</v>
      </c>
      <c r="F15" s="4">
        <v>1</v>
      </c>
      <c r="G15" s="15">
        <v>5</v>
      </c>
      <c r="H15" s="15">
        <v>1</v>
      </c>
      <c r="I15" s="15"/>
      <c r="J15" s="81" t="s">
        <v>23</v>
      </c>
      <c r="K15" s="85">
        <f t="shared" ref="K15:K18" si="1">+SUM(C15:I15)</f>
        <v>13</v>
      </c>
      <c r="L15" s="4">
        <v>6.5</v>
      </c>
      <c r="M15" s="83">
        <f t="shared" si="0"/>
        <v>84.5</v>
      </c>
    </row>
    <row r="16" spans="1:18" ht="16.5" x14ac:dyDescent="0.25">
      <c r="A16" s="84"/>
      <c r="B16" s="80" t="s">
        <v>21</v>
      </c>
      <c r="C16" s="4"/>
      <c r="D16" s="4">
        <v>3</v>
      </c>
      <c r="E16" s="4"/>
      <c r="F16" s="4">
        <v>2</v>
      </c>
      <c r="G16" s="15"/>
      <c r="H16" s="15">
        <v>3</v>
      </c>
      <c r="I16" s="15"/>
      <c r="J16" s="81" t="s">
        <v>24</v>
      </c>
      <c r="K16" s="85">
        <f t="shared" si="1"/>
        <v>8</v>
      </c>
      <c r="L16" s="4">
        <v>3</v>
      </c>
      <c r="M16" s="83">
        <f t="shared" si="0"/>
        <v>24</v>
      </c>
    </row>
    <row r="17" spans="1:13" ht="16.5" x14ac:dyDescent="0.25">
      <c r="A17" s="84"/>
      <c r="B17" s="80" t="s">
        <v>21</v>
      </c>
      <c r="C17" s="4"/>
      <c r="D17" s="4"/>
      <c r="E17" s="4"/>
      <c r="F17" s="4"/>
      <c r="G17" s="15"/>
      <c r="H17" s="15">
        <v>1</v>
      </c>
      <c r="I17" s="15"/>
      <c r="J17" s="81" t="s">
        <v>25</v>
      </c>
      <c r="K17" s="85">
        <f t="shared" si="1"/>
        <v>1</v>
      </c>
      <c r="L17" s="4">
        <v>10</v>
      </c>
      <c r="M17" s="83">
        <f t="shared" si="0"/>
        <v>10</v>
      </c>
    </row>
    <row r="18" spans="1:13" ht="16.5" x14ac:dyDescent="0.25">
      <c r="A18" s="6"/>
      <c r="B18" s="80" t="s">
        <v>21</v>
      </c>
      <c r="C18" s="4"/>
      <c r="D18" s="4"/>
      <c r="E18" s="7"/>
      <c r="F18" s="5"/>
      <c r="G18" s="15"/>
      <c r="H18" s="16">
        <v>1</v>
      </c>
      <c r="I18" s="16"/>
      <c r="J18" s="81" t="s">
        <v>26</v>
      </c>
      <c r="K18" s="85">
        <f t="shared" si="1"/>
        <v>1</v>
      </c>
      <c r="L18" s="86">
        <v>20</v>
      </c>
      <c r="M18" s="87">
        <f t="shared" si="0"/>
        <v>20</v>
      </c>
    </row>
    <row r="19" spans="1:13" ht="17.25" thickBot="1" x14ac:dyDescent="0.3">
      <c r="A19" s="88"/>
      <c r="B19" s="89"/>
      <c r="C19" s="89"/>
      <c r="D19" s="89"/>
      <c r="E19" s="89"/>
      <c r="F19" s="89"/>
      <c r="G19" s="17"/>
      <c r="H19" s="17"/>
      <c r="I19" s="17"/>
      <c r="J19" s="90" t="s">
        <v>27</v>
      </c>
      <c r="K19" s="90"/>
      <c r="L19" s="91"/>
      <c r="M19" s="92">
        <f>SUM(M14:M18)</f>
        <v>173.495</v>
      </c>
    </row>
    <row r="20" spans="1:13" ht="16.5" x14ac:dyDescent="0.25">
      <c r="A20" s="88"/>
      <c r="B20" s="89"/>
      <c r="C20" s="89"/>
      <c r="D20" s="89"/>
      <c r="E20" s="89"/>
      <c r="F20" s="89"/>
      <c r="G20" s="17"/>
      <c r="H20" s="17"/>
      <c r="I20" s="17"/>
      <c r="J20" s="93"/>
      <c r="K20" s="93"/>
      <c r="L20" s="93"/>
      <c r="M20" s="8"/>
    </row>
    <row r="21" spans="1:13" x14ac:dyDescent="0.25">
      <c r="A21" s="88"/>
      <c r="C21" s="89"/>
      <c r="D21" s="89"/>
      <c r="E21" s="89"/>
      <c r="F21" s="89"/>
      <c r="G21" s="17"/>
      <c r="H21" s="17"/>
      <c r="I21" s="17"/>
      <c r="J21" s="89"/>
      <c r="K21" s="89"/>
      <c r="L21" s="89"/>
      <c r="M21" s="94"/>
    </row>
    <row r="22" spans="1:13" ht="16.5" x14ac:dyDescent="0.25">
      <c r="A22" s="2">
        <v>2</v>
      </c>
      <c r="B22" s="95" t="s">
        <v>28</v>
      </c>
      <c r="C22" s="3"/>
      <c r="D22" s="4">
        <v>5</v>
      </c>
      <c r="E22" s="4"/>
      <c r="F22" s="4">
        <v>5.4</v>
      </c>
      <c r="G22" s="15"/>
      <c r="H22" s="15"/>
      <c r="I22" s="15"/>
      <c r="J22" s="81" t="s">
        <v>23</v>
      </c>
      <c r="K22" s="96">
        <v>10.4</v>
      </c>
      <c r="L22" s="86">
        <v>6.5</v>
      </c>
      <c r="M22" s="87">
        <f t="shared" ref="M22:M26" si="2">K22*L22</f>
        <v>67.600000000000009</v>
      </c>
    </row>
    <row r="23" spans="1:13" ht="16.5" x14ac:dyDescent="0.25">
      <c r="A23" s="2"/>
      <c r="B23" s="95" t="s">
        <v>28</v>
      </c>
      <c r="C23" s="3"/>
      <c r="D23" s="4">
        <v>20</v>
      </c>
      <c r="E23" s="4">
        <v>30</v>
      </c>
      <c r="F23" s="4">
        <v>40</v>
      </c>
      <c r="G23" s="15">
        <v>15</v>
      </c>
      <c r="H23" s="15">
        <v>10</v>
      </c>
      <c r="I23" s="15"/>
      <c r="J23" s="97" t="s">
        <v>29</v>
      </c>
      <c r="K23" s="96">
        <v>115</v>
      </c>
      <c r="L23" s="98">
        <v>0.15</v>
      </c>
      <c r="M23" s="87">
        <f t="shared" si="2"/>
        <v>17.25</v>
      </c>
    </row>
    <row r="24" spans="1:13" ht="16.5" x14ac:dyDescent="0.25">
      <c r="A24" s="6"/>
      <c r="B24" s="95" t="s">
        <v>28</v>
      </c>
      <c r="C24" s="4"/>
      <c r="D24" s="4"/>
      <c r="E24" s="7"/>
      <c r="F24" s="5"/>
      <c r="G24" s="15"/>
      <c r="H24" s="16">
        <v>342.86</v>
      </c>
      <c r="I24" s="15"/>
      <c r="J24" s="81" t="s">
        <v>30</v>
      </c>
      <c r="K24" s="99">
        <v>342.85700000000003</v>
      </c>
      <c r="L24" s="100">
        <v>3.5000000000000003E-2</v>
      </c>
      <c r="M24" s="87">
        <f t="shared" si="2"/>
        <v>11.999995000000002</v>
      </c>
    </row>
    <row r="25" spans="1:13" ht="16.5" x14ac:dyDescent="0.25">
      <c r="A25" s="6"/>
      <c r="B25" s="95" t="s">
        <v>28</v>
      </c>
      <c r="C25" s="4"/>
      <c r="D25" s="4"/>
      <c r="E25" s="7"/>
      <c r="F25" s="5"/>
      <c r="G25" s="15"/>
      <c r="H25" s="16">
        <v>1</v>
      </c>
      <c r="I25" s="16"/>
      <c r="J25" s="81" t="s">
        <v>25</v>
      </c>
      <c r="K25" s="99">
        <v>1</v>
      </c>
      <c r="L25" s="101">
        <v>10</v>
      </c>
      <c r="M25" s="87">
        <f t="shared" si="2"/>
        <v>10</v>
      </c>
    </row>
    <row r="26" spans="1:13" ht="16.5" x14ac:dyDescent="0.25">
      <c r="A26" s="6"/>
      <c r="B26" s="95" t="s">
        <v>28</v>
      </c>
      <c r="C26" s="4"/>
      <c r="D26" s="4"/>
      <c r="E26" s="7"/>
      <c r="F26" s="5"/>
      <c r="G26" s="15"/>
      <c r="H26" s="16">
        <v>1</v>
      </c>
      <c r="I26" s="16"/>
      <c r="J26" s="81" t="s">
        <v>31</v>
      </c>
      <c r="K26" s="96">
        <v>1</v>
      </c>
      <c r="L26" s="86">
        <v>20</v>
      </c>
      <c r="M26" s="87">
        <f t="shared" si="2"/>
        <v>20</v>
      </c>
    </row>
    <row r="27" spans="1:13" ht="17.25" thickBot="1" x14ac:dyDescent="0.3">
      <c r="A27" s="88"/>
      <c r="B27" s="89"/>
      <c r="C27" s="89"/>
      <c r="D27" s="89"/>
      <c r="E27" s="89"/>
      <c r="F27" s="89"/>
      <c r="G27" s="17"/>
      <c r="H27" s="17"/>
      <c r="I27" s="17"/>
      <c r="J27" s="90" t="s">
        <v>27</v>
      </c>
      <c r="K27" s="90"/>
      <c r="L27" s="91"/>
      <c r="M27" s="102">
        <f>SUM(M22:M26)</f>
        <v>126.84999500000001</v>
      </c>
    </row>
    <row r="28" spans="1:13" x14ac:dyDescent="0.25">
      <c r="A28" s="88"/>
      <c r="B28" s="89"/>
      <c r="C28" s="89"/>
      <c r="D28" s="89"/>
      <c r="E28" s="89"/>
      <c r="F28" s="89"/>
      <c r="G28" s="17"/>
      <c r="H28" s="17"/>
      <c r="I28" s="17"/>
      <c r="J28" s="89"/>
      <c r="K28" s="89"/>
      <c r="L28" s="89"/>
      <c r="M28" s="94"/>
    </row>
    <row r="29" spans="1:13" ht="16.5" x14ac:dyDescent="0.25">
      <c r="A29" s="103"/>
      <c r="B29" s="104"/>
      <c r="C29" s="89"/>
      <c r="D29" s="89"/>
      <c r="E29" s="89"/>
      <c r="F29" s="89"/>
      <c r="G29" s="17"/>
      <c r="H29" s="17"/>
      <c r="I29" s="17"/>
      <c r="J29" s="89"/>
      <c r="K29" s="89"/>
      <c r="L29" s="89"/>
      <c r="M29" s="8"/>
    </row>
    <row r="30" spans="1:13" ht="16.5" x14ac:dyDescent="0.25">
      <c r="A30" s="2">
        <v>3</v>
      </c>
      <c r="B30" s="95" t="s">
        <v>32</v>
      </c>
      <c r="C30" s="105"/>
      <c r="D30" s="5">
        <v>2000</v>
      </c>
      <c r="E30" s="5">
        <v>2000</v>
      </c>
      <c r="F30" s="4">
        <v>102</v>
      </c>
      <c r="G30" s="15"/>
      <c r="H30" s="15"/>
      <c r="I30" s="15"/>
      <c r="J30" s="97" t="s">
        <v>33</v>
      </c>
      <c r="K30" s="106">
        <v>4102</v>
      </c>
      <c r="L30" s="96">
        <v>0.01</v>
      </c>
      <c r="M30" s="87">
        <f t="shared" ref="M30:M32" si="3">K30*L30</f>
        <v>41.02</v>
      </c>
    </row>
    <row r="31" spans="1:13" ht="16.5" x14ac:dyDescent="0.25">
      <c r="A31" s="2"/>
      <c r="B31" s="95" t="s">
        <v>32</v>
      </c>
      <c r="C31" s="105"/>
      <c r="D31" s="5"/>
      <c r="E31" s="5"/>
      <c r="F31" s="4"/>
      <c r="G31" s="15">
        <v>2</v>
      </c>
      <c r="H31" s="15"/>
      <c r="I31" s="15"/>
      <c r="J31" s="97" t="s">
        <v>34</v>
      </c>
      <c r="K31" s="96">
        <v>2</v>
      </c>
      <c r="L31" s="96">
        <v>15</v>
      </c>
      <c r="M31" s="87">
        <f t="shared" si="3"/>
        <v>30</v>
      </c>
    </row>
    <row r="32" spans="1:13" ht="15" customHeight="1" x14ac:dyDescent="0.25">
      <c r="A32" s="2"/>
      <c r="B32" s="95" t="s">
        <v>32</v>
      </c>
      <c r="C32" s="105"/>
      <c r="D32" s="5"/>
      <c r="E32" s="5"/>
      <c r="F32" s="4"/>
      <c r="G32" s="15">
        <v>2</v>
      </c>
      <c r="H32" s="15"/>
      <c r="I32" s="15"/>
      <c r="J32" s="97" t="s">
        <v>35</v>
      </c>
      <c r="K32" s="96">
        <v>2</v>
      </c>
      <c r="L32" s="96">
        <v>15</v>
      </c>
      <c r="M32" s="87">
        <f t="shared" si="3"/>
        <v>30</v>
      </c>
    </row>
    <row r="33" spans="1:13" ht="15" customHeight="1" thickBot="1" x14ac:dyDescent="0.3">
      <c r="A33" s="88"/>
      <c r="B33" s="89"/>
      <c r="C33" s="89"/>
      <c r="D33" s="89"/>
      <c r="E33" s="89"/>
      <c r="F33" s="89"/>
      <c r="G33" s="17"/>
      <c r="H33" s="17" t="s">
        <v>36</v>
      </c>
      <c r="I33" s="17"/>
      <c r="J33" s="90" t="s">
        <v>27</v>
      </c>
      <c r="K33" s="90"/>
      <c r="L33" s="91"/>
      <c r="M33" s="92">
        <f>SUM(M30:M32)</f>
        <v>101.02000000000001</v>
      </c>
    </row>
    <row r="34" spans="1:13" ht="15" customHeight="1" x14ac:dyDescent="0.25">
      <c r="A34" s="103"/>
      <c r="B34" s="104"/>
      <c r="C34" s="89"/>
      <c r="D34" s="89"/>
      <c r="E34" s="89"/>
      <c r="J34" s="89"/>
      <c r="K34" s="89"/>
      <c r="L34" s="89"/>
      <c r="M34" s="8"/>
    </row>
    <row r="35" spans="1:13" ht="15" customHeight="1" x14ac:dyDescent="0.25">
      <c r="A35" s="104">
        <v>4</v>
      </c>
      <c r="B35" s="95" t="s">
        <v>37</v>
      </c>
      <c r="C35" s="105">
        <v>50</v>
      </c>
      <c r="D35" s="5">
        <v>50</v>
      </c>
      <c r="E35" s="5">
        <v>40</v>
      </c>
      <c r="F35" s="4">
        <v>60</v>
      </c>
      <c r="G35" s="15">
        <v>40</v>
      </c>
      <c r="H35" s="15"/>
      <c r="I35" s="15"/>
      <c r="J35" s="97" t="s">
        <v>38</v>
      </c>
      <c r="K35" s="106">
        <f>+SUM(C35:I35)</f>
        <v>240</v>
      </c>
      <c r="L35" s="96">
        <v>1.25</v>
      </c>
      <c r="M35" s="87">
        <f t="shared" ref="M35:M36" si="4">K35*L35</f>
        <v>300</v>
      </c>
    </row>
    <row r="36" spans="1:13" ht="15" customHeight="1" x14ac:dyDescent="0.25">
      <c r="A36" s="104"/>
      <c r="B36" s="95" t="s">
        <v>37</v>
      </c>
      <c r="C36" s="105">
        <v>50</v>
      </c>
      <c r="D36" s="5">
        <v>50</v>
      </c>
      <c r="E36" s="5">
        <v>40</v>
      </c>
      <c r="F36" s="4">
        <v>60</v>
      </c>
      <c r="G36" s="15">
        <v>40</v>
      </c>
      <c r="H36" s="15"/>
      <c r="I36" s="15"/>
      <c r="J36" s="97" t="s">
        <v>39</v>
      </c>
      <c r="K36" s="106">
        <f>+SUM(C36:I36)</f>
        <v>240</v>
      </c>
      <c r="L36" s="96">
        <v>1.75</v>
      </c>
      <c r="M36" s="87">
        <f t="shared" si="4"/>
        <v>420</v>
      </c>
    </row>
    <row r="37" spans="1:13" ht="15" customHeight="1" x14ac:dyDescent="0.25">
      <c r="A37" s="104"/>
      <c r="B37" s="104"/>
      <c r="C37" s="89"/>
      <c r="D37" s="89"/>
      <c r="E37" s="89"/>
      <c r="J37" s="89"/>
      <c r="K37" s="89"/>
      <c r="L37" s="89"/>
      <c r="M37" s="8"/>
    </row>
    <row r="38" spans="1:13" ht="15" customHeight="1" x14ac:dyDescent="0.25">
      <c r="A38" s="104"/>
      <c r="B38" s="104"/>
      <c r="C38" s="89"/>
      <c r="D38" s="89"/>
      <c r="E38" s="89"/>
      <c r="J38" s="89"/>
      <c r="K38" s="89"/>
      <c r="L38" s="89"/>
      <c r="M38" s="8"/>
    </row>
    <row r="39" spans="1:13" ht="15.75" customHeight="1" thickBot="1" x14ac:dyDescent="0.3">
      <c r="A39" s="30"/>
      <c r="B39" s="9"/>
      <c r="C39" s="11"/>
      <c r="D39" s="11"/>
      <c r="E39" s="11"/>
      <c r="J39" s="107"/>
      <c r="K39" s="10"/>
      <c r="L39" s="11"/>
      <c r="M39" s="108"/>
    </row>
    <row r="40" spans="1:13" ht="15.75" customHeight="1" x14ac:dyDescent="0.25">
      <c r="A40" s="89"/>
      <c r="B40" s="109"/>
      <c r="C40" s="89"/>
      <c r="D40" s="89"/>
      <c r="E40" s="89"/>
      <c r="F40" s="89"/>
      <c r="G40" s="17"/>
      <c r="H40" s="17"/>
      <c r="I40" s="17"/>
      <c r="J40" s="89"/>
      <c r="K40" s="110" t="s">
        <v>40</v>
      </c>
      <c r="L40" s="111"/>
      <c r="M40" s="112">
        <f>+M19+M27+M33</f>
        <v>401.36499500000002</v>
      </c>
    </row>
    <row r="41" spans="1:13" ht="15.75" customHeight="1" thickBot="1" x14ac:dyDescent="0.3">
      <c r="A41" s="113"/>
      <c r="B41" s="12"/>
      <c r="C41" s="114"/>
      <c r="D41" s="114"/>
      <c r="E41" s="114"/>
      <c r="F41" s="114"/>
      <c r="G41" s="19"/>
      <c r="H41" s="19"/>
      <c r="I41" s="19"/>
      <c r="J41" s="114"/>
      <c r="K41" s="114"/>
      <c r="L41" s="114"/>
      <c r="M41" s="115"/>
    </row>
    <row r="42" spans="1:13" x14ac:dyDescent="0.25">
      <c r="A42" s="89"/>
      <c r="B42" s="13"/>
      <c r="C42" s="89"/>
      <c r="D42" s="89"/>
      <c r="E42" s="89"/>
      <c r="F42" s="89"/>
      <c r="G42" s="17"/>
      <c r="H42" s="17"/>
      <c r="I42" s="17"/>
      <c r="J42" s="89"/>
      <c r="K42" s="89"/>
      <c r="L42" s="89"/>
      <c r="M42" s="89"/>
    </row>
    <row r="45" spans="1:13" x14ac:dyDescent="0.25">
      <c r="J45" s="116" t="s">
        <v>41</v>
      </c>
    </row>
    <row r="46" spans="1:13" ht="15.75" thickBot="1" x14ac:dyDescent="0.3">
      <c r="J46" s="14" t="s">
        <v>42</v>
      </c>
    </row>
    <row r="52" spans="1:13" ht="15.75" thickBot="1" x14ac:dyDescent="0.3"/>
    <row r="53" spans="1:13" ht="16.5" x14ac:dyDescent="0.25">
      <c r="A53" s="21" t="s">
        <v>47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3"/>
    </row>
    <row r="54" spans="1:13" ht="16.5" x14ac:dyDescent="0.25">
      <c r="A54" s="24" t="s">
        <v>0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6"/>
    </row>
    <row r="55" spans="1:13" ht="16.5" x14ac:dyDescent="0.25">
      <c r="A55" s="117" t="s">
        <v>1</v>
      </c>
      <c r="B55" s="118"/>
      <c r="C55" s="25" t="s">
        <v>46</v>
      </c>
      <c r="D55" s="25"/>
      <c r="E55" s="25"/>
      <c r="F55" s="25"/>
      <c r="G55" s="25"/>
      <c r="H55" s="25"/>
      <c r="I55" s="25"/>
      <c r="J55" s="25"/>
      <c r="K55" s="25"/>
      <c r="L55" s="30"/>
      <c r="M55" s="31"/>
    </row>
    <row r="56" spans="1:13" ht="16.5" x14ac:dyDescent="0.25">
      <c r="A56" s="32" t="s">
        <v>2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4"/>
    </row>
    <row r="57" spans="1:13" ht="16.5" x14ac:dyDescent="0.25">
      <c r="A57" s="32" t="s">
        <v>54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4"/>
    </row>
    <row r="58" spans="1:13" ht="16.5" x14ac:dyDescent="0.25">
      <c r="A58" s="38"/>
      <c r="B58" s="39"/>
      <c r="C58" s="39"/>
      <c r="D58" s="39"/>
      <c r="E58" s="39"/>
      <c r="F58" s="39"/>
      <c r="G58" s="40"/>
      <c r="H58" s="40"/>
      <c r="I58" s="40"/>
      <c r="J58" s="39"/>
      <c r="K58" s="39"/>
      <c r="L58" s="39"/>
      <c r="M58" s="41"/>
    </row>
    <row r="59" spans="1:13" ht="16.5" x14ac:dyDescent="0.3">
      <c r="A59" s="42"/>
      <c r="B59" s="43" t="s">
        <v>45</v>
      </c>
      <c r="C59" s="57" t="s">
        <v>48</v>
      </c>
      <c r="D59" s="58"/>
      <c r="E59" s="58"/>
      <c r="F59" s="58"/>
      <c r="G59" s="58"/>
      <c r="H59" s="58"/>
      <c r="I59" s="59"/>
      <c r="J59" s="47" t="s">
        <v>4</v>
      </c>
      <c r="K59" s="48"/>
      <c r="L59" s="48"/>
      <c r="M59" s="49"/>
    </row>
    <row r="60" spans="1:13" ht="16.5" x14ac:dyDescent="0.3">
      <c r="A60" s="42"/>
      <c r="B60" s="43" t="s">
        <v>5</v>
      </c>
      <c r="C60" s="119" t="s">
        <v>43</v>
      </c>
      <c r="D60" s="120"/>
      <c r="E60" s="120"/>
      <c r="F60" s="120"/>
      <c r="G60" s="120"/>
      <c r="H60" s="120"/>
      <c r="I60" s="121"/>
      <c r="J60" s="50"/>
      <c r="K60" s="51"/>
      <c r="L60" s="51"/>
      <c r="M60" s="52"/>
    </row>
    <row r="61" spans="1:13" ht="16.5" customHeight="1" x14ac:dyDescent="0.3">
      <c r="A61" s="42"/>
      <c r="C61" s="54"/>
      <c r="D61" s="54"/>
      <c r="E61" s="54"/>
      <c r="F61" s="54"/>
      <c r="G61" s="54"/>
      <c r="H61" s="54"/>
      <c r="I61" s="55"/>
      <c r="J61" s="50"/>
      <c r="K61" s="51"/>
      <c r="L61" s="51"/>
      <c r="M61" s="52"/>
    </row>
    <row r="62" spans="1:13" ht="16.5" x14ac:dyDescent="0.3">
      <c r="A62" s="42"/>
      <c r="B62" s="56"/>
      <c r="C62" s="57" t="s">
        <v>7</v>
      </c>
      <c r="D62" s="58"/>
      <c r="E62" s="58"/>
      <c r="F62" s="58"/>
      <c r="G62" s="58"/>
      <c r="H62" s="58"/>
      <c r="I62" s="59"/>
      <c r="J62" s="47"/>
      <c r="K62" s="48"/>
      <c r="L62" s="48"/>
      <c r="M62" s="49"/>
    </row>
    <row r="63" spans="1:13" ht="17.25" thickBot="1" x14ac:dyDescent="0.35">
      <c r="A63" s="60"/>
      <c r="B63" s="61"/>
      <c r="C63" s="62" t="s">
        <v>8</v>
      </c>
      <c r="D63" s="63"/>
      <c r="E63" s="63"/>
      <c r="F63" s="63"/>
      <c r="G63" s="63"/>
      <c r="H63" s="63"/>
      <c r="I63" s="64"/>
      <c r="J63" s="65"/>
      <c r="K63" s="66"/>
      <c r="L63" s="66"/>
      <c r="M63" s="67"/>
    </row>
    <row r="64" spans="1:13" ht="33" x14ac:dyDescent="0.25">
      <c r="A64" s="68" t="s">
        <v>9</v>
      </c>
      <c r="B64" s="69" t="s">
        <v>10</v>
      </c>
      <c r="C64" s="70" t="s">
        <v>11</v>
      </c>
      <c r="D64" s="70" t="s">
        <v>12</v>
      </c>
      <c r="E64" s="70" t="s">
        <v>12</v>
      </c>
      <c r="F64" s="70" t="s">
        <v>13</v>
      </c>
      <c r="G64" s="71" t="s">
        <v>14</v>
      </c>
      <c r="H64" s="71" t="s">
        <v>15</v>
      </c>
      <c r="I64" s="71" t="s">
        <v>16</v>
      </c>
      <c r="J64" s="70" t="s">
        <v>17</v>
      </c>
      <c r="K64" s="1" t="s">
        <v>44</v>
      </c>
      <c r="L64" s="1" t="s">
        <v>19</v>
      </c>
      <c r="M64" s="72" t="s">
        <v>20</v>
      </c>
    </row>
    <row r="65" spans="1:13" ht="16.5" x14ac:dyDescent="0.25">
      <c r="A65" s="73"/>
      <c r="C65" s="74">
        <v>20</v>
      </c>
      <c r="D65" s="75">
        <v>21</v>
      </c>
      <c r="E65" s="75">
        <v>22</v>
      </c>
      <c r="F65" s="74">
        <v>23</v>
      </c>
      <c r="G65" s="76">
        <v>24</v>
      </c>
      <c r="H65" s="76">
        <v>25</v>
      </c>
      <c r="I65" s="77">
        <v>26</v>
      </c>
      <c r="J65" s="78"/>
      <c r="K65" s="78"/>
      <c r="L65" s="78"/>
      <c r="M65" s="79"/>
    </row>
    <row r="66" spans="1:13" ht="15" customHeight="1" x14ac:dyDescent="0.25">
      <c r="A66" s="104"/>
      <c r="B66" s="95" t="s">
        <v>37</v>
      </c>
      <c r="C66" s="105">
        <v>50</v>
      </c>
      <c r="D66" s="5">
        <v>50</v>
      </c>
      <c r="E66" s="5">
        <v>40</v>
      </c>
      <c r="F66" s="4">
        <v>60</v>
      </c>
      <c r="G66" s="15">
        <v>40</v>
      </c>
      <c r="H66" s="15"/>
      <c r="I66" s="15"/>
      <c r="J66" s="97" t="s">
        <v>38</v>
      </c>
      <c r="K66" s="106">
        <f>+SUM(C66:I66)</f>
        <v>240</v>
      </c>
      <c r="L66" s="96">
        <v>1.25</v>
      </c>
      <c r="M66" s="87">
        <f>K66*L66</f>
        <v>300</v>
      </c>
    </row>
    <row r="67" spans="1:13" ht="15" customHeight="1" x14ac:dyDescent="0.25">
      <c r="A67" s="104"/>
      <c r="B67" s="95" t="s">
        <v>37</v>
      </c>
      <c r="C67" s="105">
        <v>50</v>
      </c>
      <c r="D67" s="5">
        <v>50</v>
      </c>
      <c r="E67" s="5">
        <v>40</v>
      </c>
      <c r="F67" s="4">
        <v>60</v>
      </c>
      <c r="G67" s="15">
        <v>40</v>
      </c>
      <c r="H67" s="15"/>
      <c r="I67" s="15"/>
      <c r="J67" s="97" t="s">
        <v>39</v>
      </c>
      <c r="K67" s="106">
        <f>+SUM(C67:I67)</f>
        <v>240</v>
      </c>
      <c r="L67" s="96">
        <v>1.75</v>
      </c>
      <c r="M67" s="87">
        <f>K67*L67</f>
        <v>420</v>
      </c>
    </row>
    <row r="68" spans="1:13" ht="15" customHeight="1" thickBot="1" x14ac:dyDescent="0.3">
      <c r="A68" s="104"/>
      <c r="B68" s="104"/>
      <c r="C68" s="89"/>
      <c r="D68" s="89"/>
      <c r="E68" s="89"/>
      <c r="J68" s="90" t="s">
        <v>27</v>
      </c>
      <c r="K68" s="90"/>
      <c r="L68" s="91"/>
      <c r="M68" s="92">
        <f>SUM(M65:M67)</f>
        <v>720</v>
      </c>
    </row>
    <row r="69" spans="1:13" ht="15" customHeight="1" x14ac:dyDescent="0.25">
      <c r="A69" s="104"/>
      <c r="B69" s="104"/>
      <c r="C69" s="89"/>
      <c r="D69" s="89"/>
      <c r="E69" s="89"/>
      <c r="J69" s="89"/>
      <c r="K69" s="89"/>
      <c r="L69" s="89"/>
      <c r="M69" s="8"/>
    </row>
    <row r="70" spans="1:13" ht="15.75" customHeight="1" thickBot="1" x14ac:dyDescent="0.3">
      <c r="A70" s="30"/>
      <c r="B70" s="9"/>
      <c r="C70" s="11"/>
      <c r="D70" s="11"/>
      <c r="E70" s="11"/>
      <c r="J70" s="107"/>
      <c r="K70" s="10"/>
      <c r="L70" s="11"/>
      <c r="M70" s="108"/>
    </row>
    <row r="71" spans="1:13" ht="15.75" customHeight="1" x14ac:dyDescent="0.25">
      <c r="A71" s="89"/>
      <c r="B71" s="109"/>
      <c r="C71" s="89"/>
      <c r="D71" s="89"/>
      <c r="E71" s="89"/>
      <c r="F71" s="89"/>
      <c r="G71" s="17"/>
      <c r="H71" s="17"/>
      <c r="I71" s="17"/>
      <c r="J71" s="89"/>
      <c r="K71" s="110" t="s">
        <v>40</v>
      </c>
      <c r="L71" s="111"/>
      <c r="M71" s="112">
        <f>+M68</f>
        <v>720</v>
      </c>
    </row>
    <row r="72" spans="1:13" ht="15.75" customHeight="1" thickBot="1" x14ac:dyDescent="0.3">
      <c r="A72" s="113"/>
      <c r="B72" s="12"/>
      <c r="C72" s="114"/>
      <c r="D72" s="114"/>
      <c r="E72" s="114"/>
      <c r="F72" s="114"/>
      <c r="G72" s="19"/>
      <c r="H72" s="19"/>
      <c r="I72" s="19"/>
      <c r="J72" s="114"/>
      <c r="K72" s="114"/>
      <c r="L72" s="114"/>
      <c r="M72" s="115"/>
    </row>
    <row r="77" spans="1:13" x14ac:dyDescent="0.25">
      <c r="J77" s="116" t="s">
        <v>41</v>
      </c>
    </row>
    <row r="78" spans="1:13" ht="15.75" thickBot="1" x14ac:dyDescent="0.3">
      <c r="J78" s="14" t="s">
        <v>42</v>
      </c>
    </row>
  </sheetData>
  <mergeCells count="33">
    <mergeCell ref="A5:M5"/>
    <mergeCell ref="A1:M1"/>
    <mergeCell ref="A2:M2"/>
    <mergeCell ref="A3:B3"/>
    <mergeCell ref="C3:K3"/>
    <mergeCell ref="A4:M4"/>
    <mergeCell ref="C7:I7"/>
    <mergeCell ref="J7:M7"/>
    <mergeCell ref="C8:I8"/>
    <mergeCell ref="C9:I9"/>
    <mergeCell ref="C10:I10"/>
    <mergeCell ref="J10:M10"/>
    <mergeCell ref="J11:M11"/>
    <mergeCell ref="J19:L19"/>
    <mergeCell ref="J27:L27"/>
    <mergeCell ref="J33:L33"/>
    <mergeCell ref="A53:M53"/>
    <mergeCell ref="J68:L68"/>
    <mergeCell ref="O9:R9"/>
    <mergeCell ref="C60:I60"/>
    <mergeCell ref="C61:I61"/>
    <mergeCell ref="C62:I62"/>
    <mergeCell ref="J62:M62"/>
    <mergeCell ref="C63:I63"/>
    <mergeCell ref="J63:M63"/>
    <mergeCell ref="A54:M54"/>
    <mergeCell ref="A55:B55"/>
    <mergeCell ref="C55:K55"/>
    <mergeCell ref="A56:M56"/>
    <mergeCell ref="A57:M57"/>
    <mergeCell ref="C59:I59"/>
    <mergeCell ref="J59:M59"/>
    <mergeCell ref="C11:I11"/>
  </mergeCells>
  <dataValidations count="3">
    <dataValidation type="list" allowBlank="1" showInputMessage="1" showErrorMessage="1" sqref="C60:I60">
      <formula1>"Alimentación, Deshojadores, Enfundadores, Limpieza Matas, Puesta de piolas, etc"</formula1>
    </dataValidation>
    <dataValidation type="list" allowBlank="1" showInputMessage="1" showErrorMessage="1" sqref="C8:I8">
      <formula1>"Deshojadores, Enfundadores, Limpieza Matas, Puesta de piolas, etc"</formula1>
    </dataValidation>
    <dataValidation type="list" allowBlank="1" showInputMessage="1" showErrorMessage="1" sqref="C7:I7 C59:I59">
      <formula1>"Alimentación de Haciendas, Contratistas, Jornaleros Cuadrilla, Jornaleros Ganadería, Jornaleros Bananeras, Jornaleros Sábados"</formula1>
    </dataValidation>
  </dataValidations>
  <pageMargins left="0.7" right="0.7" top="0.75" bottom="0.75" header="0.3" footer="0.3"/>
  <pageSetup paperSize="9" scale="1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SOLARES Y MAQUINARIA</dc:creator>
  <cp:lastModifiedBy>SOLARES Y MAQUINARIA</cp:lastModifiedBy>
  <dcterms:created xsi:type="dcterms:W3CDTF">2023-03-31T17:02:15Z</dcterms:created>
  <dcterms:modified xsi:type="dcterms:W3CDTF">2023-03-31T17:08:23Z</dcterms:modified>
</cp:coreProperties>
</file>